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Higijenski materijal/"/>
    </mc:Choice>
  </mc:AlternateContent>
  <xr:revisionPtr revIDLastSave="111" documentId="8_{F2896663-9517-44BB-ABE4-94B8752CCFDE}" xr6:coauthVersionLast="47" xr6:coauthVersionMax="47" xr10:uidLastSave="{6DD22BE9-A154-42CE-B654-9074650ABAD6}"/>
  <bookViews>
    <workbookView xWindow="-120" yWindow="-120" windowWidth="29040" windowHeight="15720" xr2:uid="{8D21AA0D-72E5-458B-A18C-FBCAA8A1AA05}"/>
  </bookViews>
  <sheets>
    <sheet name="Lis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F4" i="1"/>
  <c r="G15" i="1"/>
  <c r="F15" i="1"/>
  <c r="G13" i="1"/>
  <c r="F13" i="1"/>
  <c r="G12" i="1"/>
  <c r="F12" i="1"/>
  <c r="G10" i="1"/>
  <c r="F10" i="1"/>
  <c r="G8" i="1"/>
  <c r="F8" i="1"/>
  <c r="G6" i="1"/>
  <c r="F6" i="1"/>
  <c r="G4" i="1"/>
  <c r="H13" i="1" l="1"/>
  <c r="H10" i="1"/>
  <c r="H12" i="1"/>
  <c r="H6" i="1"/>
  <c r="H15" i="1"/>
  <c r="H8" i="1"/>
  <c r="H4" i="1"/>
  <c r="F18" i="1" s="1"/>
  <c r="F17" i="1" s="1"/>
</calcChain>
</file>

<file path=xl/sharedStrings.xml><?xml version="1.0" encoding="utf-8"?>
<sst xmlns="http://schemas.openxmlformats.org/spreadsheetml/2006/main" count="45" uniqueCount="40">
  <si>
    <t>CIJENA</t>
  </si>
  <si>
    <t>Stopa PDV-a koja se primjenjuje</t>
  </si>
  <si>
    <t>Ukupna cijena stavke s PDV-om</t>
  </si>
  <si>
    <t>OPIS</t>
  </si>
  <si>
    <t>mjerna jedinica</t>
  </si>
  <si>
    <t>jedinična 
cijena</t>
  </si>
  <si>
    <t>ukupna 
cijena</t>
  </si>
  <si>
    <t>1.</t>
  </si>
  <si>
    <t>PAPIRNATI RUČNICI</t>
  </si>
  <si>
    <t>1.1.</t>
  </si>
  <si>
    <t>rola, veličina 23 cm, pakiranje 2/1, boja bijela, 2 sloja, 100% celuloza kao Perfex boni ili jednakovrijedan
iskazivanje cijene po paketu 2/1</t>
  </si>
  <si>
    <t>paket</t>
  </si>
  <si>
    <t>2.</t>
  </si>
  <si>
    <t>TEKUĆI SAPUN</t>
  </si>
  <si>
    <t>2.1.</t>
  </si>
  <si>
    <t>sa antibakterijskim djelovanjem parfimirani, pakiranje 5/1 kao akval dezinid ili jednako vrijedan  - mora imati sigurnosno tehnički list izdan od HRVATSKOG ZAVODA ZA TOKSIKOLOGIJU I ANTIDOPING 
iskazivanje cijene po komadu 5/1</t>
  </si>
  <si>
    <t>komad</t>
  </si>
  <si>
    <t>3.</t>
  </si>
  <si>
    <t>TOALETNI PAPIR</t>
  </si>
  <si>
    <t>3.1.</t>
  </si>
  <si>
    <t>rola, boja bijela, 3 sloja, 100% celuloza, pakiranje 8/1, kao Paloma ili jedankovrijedan
iskazivanje cijene po paketu 8/1</t>
  </si>
  <si>
    <t>4.</t>
  </si>
  <si>
    <t>SALVETE</t>
  </si>
  <si>
    <t>4.1.</t>
  </si>
  <si>
    <t>listići, jednoslojni, boja bijela, veličina 33x33, pakiranje 100/1, kao Paloma ili jednakovrijedan
iskazivanje cijene po pakiranju</t>
  </si>
  <si>
    <t>5.</t>
  </si>
  <si>
    <t>PAPIRNATE MARAMICE</t>
  </si>
  <si>
    <t>5.1</t>
  </si>
  <si>
    <t>papirnate maramice u kutiji, pakiranje 100/1.</t>
  </si>
  <si>
    <t>5.2</t>
  </si>
  <si>
    <t>papirnate maramice pakiranje 10/1</t>
  </si>
  <si>
    <t>6.</t>
  </si>
  <si>
    <t>VLAŽNE MARAMICE</t>
  </si>
  <si>
    <t>6.1</t>
  </si>
  <si>
    <t>vlažne maramice, kamilica, pakiranje 80/1, kao BIBO ili jednako vrijedan</t>
  </si>
  <si>
    <t>Ukupno bez PDV-a</t>
  </si>
  <si>
    <t>PDV</t>
  </si>
  <si>
    <t>Ukupno s PDV-om</t>
  </si>
  <si>
    <t>okvirna količina</t>
  </si>
  <si>
    <t>Troškovnik
Naručitelj: DJEČJI VRTIĆ "MEDENJAK" KOPRIVNICA
Ulica dr. Alberta Heinricha 26, Koprivnica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</si>
</sst>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8"/>
      <name val="Aptos Narrow"/>
      <family val="2"/>
      <charset val="238"/>
      <scheme val="minor"/>
    </font>
    <font>
      <b/>
      <sz val="8"/>
      <color theme="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37">
    <xf numFmtId="0" fontId="0" fillId="0" borderId="0" xfId="0"/>
    <xf numFmtId="0" fontId="3" fillId="0" borderId="3" xfId="2" applyFont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3" fillId="0" borderId="4" xfId="2" applyFont="1" applyBorder="1" applyAlignment="1" applyProtection="1">
      <alignment horizontal="center" vertical="center" wrapText="1"/>
      <protection hidden="1"/>
    </xf>
    <xf numFmtId="0" fontId="3" fillId="2" borderId="4" xfId="2" applyFont="1" applyFill="1" applyBorder="1" applyAlignment="1" applyProtection="1">
      <alignment horizontal="center" vertical="center" wrapText="1"/>
      <protection hidden="1"/>
    </xf>
    <xf numFmtId="0" fontId="5" fillId="3" borderId="4" xfId="0" applyFont="1" applyFill="1" applyBorder="1" applyAlignment="1" applyProtection="1">
      <alignment horizontal="center" vertical="center"/>
      <protection hidden="1"/>
    </xf>
    <xf numFmtId="0" fontId="6" fillId="0" borderId="4" xfId="2" applyFont="1" applyBorder="1" applyAlignment="1" applyProtection="1">
      <alignment vertical="center" wrapText="1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6" fillId="4" borderId="4" xfId="2" applyFont="1" applyFill="1" applyBorder="1" applyAlignment="1" applyProtection="1">
      <alignment horizontal="center" vertical="center" wrapText="1"/>
      <protection hidden="1"/>
    </xf>
    <xf numFmtId="0" fontId="6" fillId="5" borderId="4" xfId="0" applyFont="1" applyFill="1" applyBorder="1" applyAlignment="1" applyProtection="1">
      <alignment horizontal="center" vertical="center"/>
      <protection hidden="1"/>
    </xf>
    <xf numFmtId="0" fontId="6" fillId="5" borderId="4" xfId="1" applyNumberFormat="1" applyFont="1" applyFill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6" fillId="3" borderId="4" xfId="1" applyNumberFormat="1" applyFont="1" applyFill="1" applyBorder="1" applyAlignment="1" applyProtection="1">
      <alignment horizontal="center" vertical="center"/>
      <protection hidden="1"/>
    </xf>
    <xf numFmtId="0" fontId="4" fillId="0" borderId="4" xfId="2" applyFont="1" applyBorder="1" applyAlignment="1" applyProtection="1">
      <alignment horizontal="center" vertical="center" wrapText="1"/>
      <protection hidden="1"/>
    </xf>
    <xf numFmtId="0" fontId="6" fillId="5" borderId="4" xfId="2" applyFont="1" applyFill="1" applyBorder="1" applyAlignment="1" applyProtection="1">
      <alignment horizontal="left" vertical="center" wrapText="1"/>
      <protection hidden="1"/>
    </xf>
    <xf numFmtId="0" fontId="6" fillId="4" borderId="4" xfId="0" applyFont="1" applyFill="1" applyBorder="1" applyAlignment="1" applyProtection="1">
      <alignment horizontal="center" vertical="center"/>
      <protection hidden="1"/>
    </xf>
    <xf numFmtId="0" fontId="6" fillId="0" borderId="4" xfId="2" applyFont="1" applyBorder="1" applyAlignment="1" applyProtection="1">
      <alignment vertical="top" wrapText="1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6" fillId="4" borderId="5" xfId="0" applyFont="1" applyFill="1" applyBorder="1" applyAlignment="1" applyProtection="1">
      <alignment horizontal="center" vertical="center"/>
      <protection hidden="1"/>
    </xf>
    <xf numFmtId="0" fontId="6" fillId="5" borderId="5" xfId="0" applyFont="1" applyFill="1" applyBorder="1" applyAlignment="1" applyProtection="1">
      <alignment horizontal="center" vertical="center"/>
      <protection hidden="1"/>
    </xf>
    <xf numFmtId="0" fontId="6" fillId="0" borderId="1" xfId="2" applyFont="1" applyBorder="1" applyAlignment="1" applyProtection="1">
      <alignment vertical="top" wrapText="1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6" fillId="5" borderId="4" xfId="0" applyFont="1" applyFill="1" applyBorder="1" applyAlignment="1" applyProtection="1">
      <alignment horizontal="center" vertical="center"/>
      <protection locked="0"/>
    </xf>
    <xf numFmtId="0" fontId="6" fillId="5" borderId="5" xfId="0" applyFont="1" applyFill="1" applyBorder="1" applyAlignment="1" applyProtection="1">
      <alignment horizontal="center" vertical="center"/>
      <protection locked="0"/>
    </xf>
    <xf numFmtId="0" fontId="3" fillId="2" borderId="1" xfId="2" applyFont="1" applyFill="1" applyBorder="1" applyAlignment="1" applyProtection="1">
      <alignment horizontal="left" vertical="center" wrapText="1" indent="1"/>
      <protection hidden="1"/>
    </xf>
    <xf numFmtId="0" fontId="3" fillId="2" borderId="2" xfId="2" applyFont="1" applyFill="1" applyBorder="1" applyAlignment="1" applyProtection="1">
      <alignment horizontal="left" vertical="center" wrapText="1" indent="1"/>
      <protection hidden="1"/>
    </xf>
    <xf numFmtId="0" fontId="3" fillId="2" borderId="3" xfId="2" applyFont="1" applyFill="1" applyBorder="1" applyAlignment="1" applyProtection="1">
      <alignment horizontal="left" vertical="center" wrapText="1" indent="1"/>
      <protection hidden="1"/>
    </xf>
    <xf numFmtId="0" fontId="3" fillId="0" borderId="1" xfId="2" applyFont="1" applyBorder="1" applyAlignment="1" applyProtection="1">
      <alignment horizontal="center" vertical="center" wrapText="1"/>
      <protection hidden="1"/>
    </xf>
    <xf numFmtId="0" fontId="3" fillId="0" borderId="2" xfId="2" applyFont="1" applyBorder="1" applyAlignment="1" applyProtection="1">
      <alignment horizontal="center" vertical="center" wrapText="1"/>
      <protection hidden="1"/>
    </xf>
    <xf numFmtId="0" fontId="3" fillId="0" borderId="3" xfId="2" applyFont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right" vertical="center" indent="1"/>
      <protection hidden="1"/>
    </xf>
    <xf numFmtId="164" fontId="3" fillId="0" borderId="4" xfId="0" applyNumberFormat="1" applyFont="1" applyBorder="1" applyAlignment="1" applyProtection="1">
      <alignment horizontal="center" vertical="center"/>
      <protection hidden="1"/>
    </xf>
    <xf numFmtId="164" fontId="4" fillId="0" borderId="4" xfId="0" applyNumberFormat="1" applyFont="1" applyBorder="1" applyAlignment="1" applyProtection="1">
      <alignment horizontal="center" vertical="center"/>
      <protection hidden="1"/>
    </xf>
    <xf numFmtId="0" fontId="3" fillId="2" borderId="7" xfId="2" applyFont="1" applyFill="1" applyBorder="1" applyAlignment="1" applyProtection="1">
      <alignment horizontal="left" vertical="center" wrapText="1" indent="1"/>
      <protection hidden="1"/>
    </xf>
    <xf numFmtId="0" fontId="3" fillId="2" borderId="8" xfId="2" applyFont="1" applyFill="1" applyBorder="1" applyAlignment="1" applyProtection="1">
      <alignment horizontal="left" vertical="center" wrapText="1" indent="1"/>
      <protection hidden="1"/>
    </xf>
  </cellXfs>
  <cellStyles count="3">
    <cellStyle name="Normalno" xfId="0" builtinId="0"/>
    <cellStyle name="Obično 3" xfId="2" xr:uid="{6F87F020-5DC0-4A9B-B119-9F718153F63B}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ILVIJ~1.FER\AppData\Local\Temp\SPO\%7b7F1E9B16-5D71-45CB-8AC1-9DA1F39C9983%7d\0007FDFF\96355_Troskovnik_Higijenski_materijal_2025_02_26T0(0784).xlsx" TargetMode="External"/><Relationship Id="rId1" Type="http://schemas.openxmlformats.org/officeDocument/2006/relationships/externalLinkPath" Target="file:///C:\Users\SILVIJ~1.FER\AppData\Local\Temp\SPO\%7b7F1E9B16-5D71-45CB-8AC1-9DA1F39C9983%7d\0007FDFF\96355_Troskovnik_Higijenski_materijal_2025_02_26T0(078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roškovnik ukupni"/>
      <sheetName val="COOR PS"/>
      <sheetName val="DV Tratinčica"/>
      <sheetName val="JVP"/>
      <sheetName val="Grad KC"/>
      <sheetName val="KiČ FG"/>
      <sheetName val="Muzej"/>
      <sheetName val="OŠ ANG"/>
      <sheetName val="OŠ BR"/>
      <sheetName val="OŠ ĐE"/>
      <sheetName val="OŠ PDL"/>
      <sheetName val="POU"/>
      <sheetName val="UŠ FP"/>
    </sheetNames>
    <sheetDataSet>
      <sheetData sheetId="0">
        <row r="13">
          <cell r="F13">
            <v>0.25</v>
          </cell>
        </row>
        <row r="19">
          <cell r="F19">
            <v>0.05</v>
          </cell>
        </row>
        <row r="23">
          <cell r="F23">
            <v>0.25</v>
          </cell>
        </row>
        <row r="26">
          <cell r="F26">
            <v>0.25</v>
          </cell>
        </row>
        <row r="28">
          <cell r="F28">
            <v>0.25</v>
          </cell>
        </row>
        <row r="29">
          <cell r="F29">
            <v>0.25</v>
          </cell>
        </row>
        <row r="31">
          <cell r="F31">
            <v>0.25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909A6-33BC-4ACA-901A-8A96A3E6B473}">
  <dimension ref="A1:I20"/>
  <sheetViews>
    <sheetView tabSelected="1" workbookViewId="0">
      <selection activeCell="K10" sqref="K10"/>
    </sheetView>
  </sheetViews>
  <sheetFormatPr defaultRowHeight="15" x14ac:dyDescent="0.25"/>
  <cols>
    <col min="1" max="1" width="3.5703125" bestFit="1" customWidth="1"/>
    <col min="2" max="2" width="64" customWidth="1"/>
    <col min="3" max="3" width="7" bestFit="1" customWidth="1"/>
    <col min="6" max="6" width="13.140625" customWidth="1"/>
    <col min="8" max="8" width="9.5703125" bestFit="1" customWidth="1"/>
  </cols>
  <sheetData>
    <row r="1" spans="1:9" ht="42.75" customHeight="1" x14ac:dyDescent="0.25">
      <c r="A1" s="28" t="s">
        <v>39</v>
      </c>
      <c r="B1" s="29"/>
      <c r="C1" s="29"/>
      <c r="D1" s="30"/>
      <c r="E1" s="31" t="s">
        <v>0</v>
      </c>
      <c r="F1" s="31"/>
      <c r="G1" s="31" t="s">
        <v>1</v>
      </c>
      <c r="H1" s="31" t="s">
        <v>2</v>
      </c>
      <c r="I1" s="3"/>
    </row>
    <row r="2" spans="1:9" ht="22.5" x14ac:dyDescent="0.25">
      <c r="A2" s="4"/>
      <c r="B2" s="4" t="s">
        <v>3</v>
      </c>
      <c r="C2" s="1" t="s">
        <v>4</v>
      </c>
      <c r="D2" s="1" t="s">
        <v>38</v>
      </c>
      <c r="E2" s="2" t="s">
        <v>5</v>
      </c>
      <c r="F2" s="2" t="s">
        <v>6</v>
      </c>
      <c r="G2" s="31"/>
      <c r="H2" s="31"/>
      <c r="I2" s="3"/>
    </row>
    <row r="3" spans="1:9" x14ac:dyDescent="0.25">
      <c r="A3" s="5" t="s">
        <v>7</v>
      </c>
      <c r="B3" s="25" t="s">
        <v>8</v>
      </c>
      <c r="C3" s="26"/>
      <c r="D3" s="26"/>
      <c r="E3" s="26"/>
      <c r="F3" s="27"/>
      <c r="G3" s="6"/>
      <c r="H3" s="6"/>
      <c r="I3" s="3"/>
    </row>
    <row r="4" spans="1:9" ht="45" x14ac:dyDescent="0.25">
      <c r="A4" s="4" t="s">
        <v>9</v>
      </c>
      <c r="B4" s="7" t="s">
        <v>10</v>
      </c>
      <c r="C4" s="8" t="s">
        <v>11</v>
      </c>
      <c r="D4" s="9">
        <v>6800</v>
      </c>
      <c r="E4" s="23">
        <v>0</v>
      </c>
      <c r="F4" s="10">
        <f>D4*E4</f>
        <v>0</v>
      </c>
      <c r="G4" s="11">
        <f>'[1]Troškovnik ukupni'!F13</f>
        <v>0.25</v>
      </c>
      <c r="H4" s="12">
        <f>F4*G4+F4</f>
        <v>0</v>
      </c>
      <c r="I4" s="3"/>
    </row>
    <row r="5" spans="1:9" x14ac:dyDescent="0.25">
      <c r="A5" s="5" t="s">
        <v>12</v>
      </c>
      <c r="B5" s="25" t="s">
        <v>13</v>
      </c>
      <c r="C5" s="26"/>
      <c r="D5" s="26"/>
      <c r="E5" s="26"/>
      <c r="F5" s="27"/>
      <c r="G5" s="13"/>
      <c r="H5" s="6"/>
      <c r="I5" s="3"/>
    </row>
    <row r="6" spans="1:9" ht="56.25" x14ac:dyDescent="0.25">
      <c r="A6" s="4" t="s">
        <v>14</v>
      </c>
      <c r="B6" s="7" t="s">
        <v>15</v>
      </c>
      <c r="C6" s="8" t="s">
        <v>16</v>
      </c>
      <c r="D6" s="9">
        <v>100</v>
      </c>
      <c r="E6" s="23">
        <v>0</v>
      </c>
      <c r="F6" s="10">
        <f t="shared" ref="F6:F15" si="0">D6*E6</f>
        <v>0</v>
      </c>
      <c r="G6" s="11">
        <f>'[1]Troškovnik ukupni'!F19</f>
        <v>0.05</v>
      </c>
      <c r="H6" s="12">
        <f t="shared" ref="H6:H15" si="1">F6*G6+F6</f>
        <v>0</v>
      </c>
      <c r="I6" s="3"/>
    </row>
    <row r="7" spans="1:9" x14ac:dyDescent="0.25">
      <c r="A7" s="5" t="s">
        <v>17</v>
      </c>
      <c r="B7" s="25" t="s">
        <v>18</v>
      </c>
      <c r="C7" s="26"/>
      <c r="D7" s="26"/>
      <c r="E7" s="26"/>
      <c r="F7" s="27"/>
      <c r="G7" s="13"/>
      <c r="H7" s="6"/>
      <c r="I7" s="3"/>
    </row>
    <row r="8" spans="1:9" ht="33.75" x14ac:dyDescent="0.25">
      <c r="A8" s="14" t="s">
        <v>19</v>
      </c>
      <c r="B8" s="15" t="s">
        <v>20</v>
      </c>
      <c r="C8" s="8" t="s">
        <v>11</v>
      </c>
      <c r="D8" s="9">
        <v>240</v>
      </c>
      <c r="E8" s="23">
        <v>0</v>
      </c>
      <c r="F8" s="10">
        <f t="shared" si="0"/>
        <v>0</v>
      </c>
      <c r="G8" s="11">
        <f>'[1]Troškovnik ukupni'!F23</f>
        <v>0.25</v>
      </c>
      <c r="H8" s="12">
        <f t="shared" si="1"/>
        <v>0</v>
      </c>
      <c r="I8" s="3"/>
    </row>
    <row r="9" spans="1:9" x14ac:dyDescent="0.25">
      <c r="A9" s="5" t="s">
        <v>21</v>
      </c>
      <c r="B9" s="25" t="s">
        <v>22</v>
      </c>
      <c r="C9" s="26"/>
      <c r="D9" s="26"/>
      <c r="E9" s="26"/>
      <c r="F9" s="27"/>
      <c r="G9" s="13"/>
      <c r="H9" s="6"/>
      <c r="I9" s="3"/>
    </row>
    <row r="10" spans="1:9" ht="33.75" x14ac:dyDescent="0.25">
      <c r="A10" s="4" t="s">
        <v>23</v>
      </c>
      <c r="B10" s="7" t="s">
        <v>24</v>
      </c>
      <c r="C10" s="8" t="s">
        <v>11</v>
      </c>
      <c r="D10" s="16">
        <v>4400</v>
      </c>
      <c r="E10" s="23">
        <v>0</v>
      </c>
      <c r="F10" s="10">
        <f t="shared" si="0"/>
        <v>0</v>
      </c>
      <c r="G10" s="11">
        <f>'[1]Troškovnik ukupni'!F26</f>
        <v>0.25</v>
      </c>
      <c r="H10" s="12">
        <f t="shared" si="1"/>
        <v>0</v>
      </c>
      <c r="I10" s="3"/>
    </row>
    <row r="11" spans="1:9" x14ac:dyDescent="0.25">
      <c r="A11" s="5" t="s">
        <v>25</v>
      </c>
      <c r="B11" s="25" t="s">
        <v>26</v>
      </c>
      <c r="C11" s="26"/>
      <c r="D11" s="26"/>
      <c r="E11" s="26"/>
      <c r="F11" s="27"/>
      <c r="G11" s="13"/>
      <c r="H11" s="6"/>
      <c r="I11" s="3"/>
    </row>
    <row r="12" spans="1:9" x14ac:dyDescent="0.25">
      <c r="A12" s="4" t="s">
        <v>27</v>
      </c>
      <c r="B12" s="17" t="s">
        <v>28</v>
      </c>
      <c r="C12" s="18" t="s">
        <v>11</v>
      </c>
      <c r="D12" s="19">
        <v>3000</v>
      </c>
      <c r="E12" s="24">
        <v>0</v>
      </c>
      <c r="F12" s="20">
        <f t="shared" si="0"/>
        <v>0</v>
      </c>
      <c r="G12" s="11">
        <f>'[1]Troškovnik ukupni'!F28</f>
        <v>0.25</v>
      </c>
      <c r="H12" s="12">
        <f t="shared" si="1"/>
        <v>0</v>
      </c>
      <c r="I12" s="3"/>
    </row>
    <row r="13" spans="1:9" x14ac:dyDescent="0.25">
      <c r="A13" s="4" t="s">
        <v>29</v>
      </c>
      <c r="B13" s="21" t="s">
        <v>30</v>
      </c>
      <c r="C13" s="22" t="s">
        <v>11</v>
      </c>
      <c r="D13" s="19">
        <v>340</v>
      </c>
      <c r="E13" s="24">
        <v>0</v>
      </c>
      <c r="F13" s="20">
        <f t="shared" si="0"/>
        <v>0</v>
      </c>
      <c r="G13" s="11">
        <f>'[1]Troškovnik ukupni'!F29</f>
        <v>0.25</v>
      </c>
      <c r="H13" s="12">
        <f t="shared" si="1"/>
        <v>0</v>
      </c>
      <c r="I13" s="3"/>
    </row>
    <row r="14" spans="1:9" x14ac:dyDescent="0.25">
      <c r="A14" s="5" t="s">
        <v>31</v>
      </c>
      <c r="B14" s="25" t="s">
        <v>32</v>
      </c>
      <c r="C14" s="35"/>
      <c r="D14" s="35"/>
      <c r="E14" s="35"/>
      <c r="F14" s="36"/>
      <c r="G14" s="13"/>
      <c r="H14" s="6"/>
      <c r="I14" s="3"/>
    </row>
    <row r="15" spans="1:9" x14ac:dyDescent="0.25">
      <c r="A15" s="4" t="s">
        <v>33</v>
      </c>
      <c r="B15" s="17" t="s">
        <v>34</v>
      </c>
      <c r="C15" s="8" t="s">
        <v>11</v>
      </c>
      <c r="D15" s="16">
        <v>2800</v>
      </c>
      <c r="E15" s="23">
        <v>0</v>
      </c>
      <c r="F15" s="10">
        <f t="shared" si="0"/>
        <v>0</v>
      </c>
      <c r="G15" s="11">
        <f>'[1]Troškovnik ukupni'!F31</f>
        <v>0.25</v>
      </c>
      <c r="H15" s="12">
        <f t="shared" si="1"/>
        <v>0</v>
      </c>
      <c r="I15" s="3"/>
    </row>
    <row r="16" spans="1:9" x14ac:dyDescent="0.25">
      <c r="A16" s="32" t="s">
        <v>35</v>
      </c>
      <c r="B16" s="32"/>
      <c r="C16" s="32"/>
      <c r="D16" s="32"/>
      <c r="E16" s="32"/>
      <c r="F16" s="33">
        <f>SUM(F4:F15)</f>
        <v>0</v>
      </c>
      <c r="G16" s="33"/>
      <c r="H16" s="33"/>
      <c r="I16" s="3"/>
    </row>
    <row r="17" spans="1:9" x14ac:dyDescent="0.25">
      <c r="A17" s="32" t="s">
        <v>36</v>
      </c>
      <c r="B17" s="32"/>
      <c r="C17" s="32"/>
      <c r="D17" s="32"/>
      <c r="E17" s="32"/>
      <c r="F17" s="33">
        <f>F18-F16</f>
        <v>0</v>
      </c>
      <c r="G17" s="33"/>
      <c r="H17" s="33"/>
      <c r="I17" s="3"/>
    </row>
    <row r="18" spans="1:9" x14ac:dyDescent="0.25">
      <c r="A18" s="32" t="s">
        <v>37</v>
      </c>
      <c r="B18" s="32"/>
      <c r="C18" s="32"/>
      <c r="D18" s="32"/>
      <c r="E18" s="32"/>
      <c r="F18" s="34">
        <f>SUM(H4:H15)</f>
        <v>0</v>
      </c>
      <c r="G18" s="34"/>
      <c r="H18" s="34"/>
      <c r="I18" s="3"/>
    </row>
    <row r="19" spans="1:9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3"/>
      <c r="B20" s="3"/>
      <c r="C20" s="3"/>
      <c r="D20" s="3"/>
      <c r="E20" s="3"/>
      <c r="F20" s="3"/>
      <c r="G20" s="3"/>
      <c r="H20" s="3"/>
      <c r="I20" s="3"/>
    </row>
  </sheetData>
  <sheetProtection algorithmName="SHA-512" hashValue="EBvbA4WmlPQ2ziaLUknL1tPnaxjx94Cdaum1mCNrFun5fCY6p684piJKsG1TbbB8QRyjwjlC1rJKSXAtQxjEfw==" saltValue="FvNpU3ep7fuhybPVUBdVSg==" spinCount="100000" sheet="1" objects="1" scenarios="1"/>
  <mergeCells count="16">
    <mergeCell ref="A17:E17"/>
    <mergeCell ref="F17:H17"/>
    <mergeCell ref="A18:E18"/>
    <mergeCell ref="F18:H18"/>
    <mergeCell ref="B7:F7"/>
    <mergeCell ref="B9:F9"/>
    <mergeCell ref="B11:F11"/>
    <mergeCell ref="B14:F14"/>
    <mergeCell ref="A16:E16"/>
    <mergeCell ref="F16:H16"/>
    <mergeCell ref="B5:F5"/>
    <mergeCell ref="A1:D1"/>
    <mergeCell ref="E1:F1"/>
    <mergeCell ref="G1:G2"/>
    <mergeCell ref="H1:H2"/>
    <mergeCell ref="B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Škutin</dc:creator>
  <cp:lastModifiedBy>Silvija Škutin</cp:lastModifiedBy>
  <dcterms:created xsi:type="dcterms:W3CDTF">2025-09-23T09:43:42Z</dcterms:created>
  <dcterms:modified xsi:type="dcterms:W3CDTF">2025-09-23T10:18:00Z</dcterms:modified>
</cp:coreProperties>
</file>